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Lüütsepa metsateed/"/>
    </mc:Choice>
  </mc:AlternateContent>
  <xr:revisionPtr revIDLastSave="834" documentId="13_ncr:1_{DA2900BE-D2A0-400A-B308-A8E8AD733367}" xr6:coauthVersionLast="47" xr6:coauthVersionMax="47" xr10:uidLastSave="{50D0DCB4-C97D-449E-8C91-01F860471DC8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1" i="11" l="1"/>
  <c r="F122" i="11"/>
  <c r="F123" i="11"/>
  <c r="F124" i="11"/>
  <c r="F125" i="11"/>
  <c r="F126" i="11"/>
  <c r="F127" i="11"/>
  <c r="F128" i="11"/>
  <c r="F50" i="11"/>
  <c r="F51" i="11"/>
  <c r="F52" i="11"/>
  <c r="F53" i="11"/>
  <c r="F56" i="11" l="1"/>
  <c r="F55" i="11"/>
  <c r="F54" i="11"/>
  <c r="F73" i="11"/>
  <c r="F74" i="11"/>
  <c r="F75" i="11"/>
  <c r="F76" i="11"/>
  <c r="F137" i="11" l="1"/>
  <c r="F62" i="11"/>
  <c r="F61" i="11"/>
  <c r="F60" i="11"/>
  <c r="F59" i="11"/>
  <c r="F58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112" i="11"/>
  <c r="F113" i="11"/>
  <c r="F114" i="11"/>
  <c r="F115" i="11"/>
  <c r="F116" i="11"/>
  <c r="F117" i="11"/>
  <c r="F118" i="11"/>
  <c r="F119" i="11"/>
  <c r="F120" i="11"/>
  <c r="F129" i="11"/>
  <c r="F130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31" i="11"/>
  <c r="F133" i="11"/>
  <c r="F134" i="11"/>
  <c r="F135" i="11"/>
  <c r="F136" i="11"/>
  <c r="F63" i="11" l="1"/>
  <c r="F83" i="11"/>
  <c r="F81" i="11"/>
  <c r="F82" i="11"/>
  <c r="F84" i="11"/>
  <c r="F85" i="11"/>
  <c r="F86" i="11"/>
  <c r="F88" i="11"/>
  <c r="F87" i="11" l="1"/>
  <c r="F80" i="11"/>
  <c r="F79" i="11"/>
  <c r="F78" i="11"/>
  <c r="F77" i="11"/>
  <c r="F72" i="11"/>
  <c r="F71" i="11"/>
  <c r="F70" i="11"/>
  <c r="F69" i="11"/>
  <c r="F68" i="11"/>
  <c r="F67" i="11"/>
  <c r="F66" i="11"/>
  <c r="F65" i="11"/>
  <c r="F138" i="11" l="1"/>
  <c r="E139" i="11" l="1"/>
  <c r="E140" i="11" s="1"/>
  <c r="E141" i="11" s="1"/>
</calcChain>
</file>

<file path=xl/sharedStrings.xml><?xml version="1.0" encoding="utf-8"?>
<sst xmlns="http://schemas.openxmlformats.org/spreadsheetml/2006/main" count="281" uniqueCount="111">
  <si>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</si>
  <si>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</si>
  <si>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</si>
  <si>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</si>
  <si>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</si>
  <si>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</si>
  <si>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</si>
  <si>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</si>
  <si>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</si>
  <si>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</si>
  <si>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</si>
  <si>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</si>
  <si>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</si>
  <si>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</si>
  <si>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</si>
  <si>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</si>
  <si>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</si>
  <si>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</si>
  <si>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</si>
  <si>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</si>
  <si>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</si>
  <si>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</si>
  <si>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</si>
  <si>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</si>
  <si>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</si>
  <si>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</si>
  <si>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</si>
  <si>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</si>
  <si>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</si>
  <si>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</si>
  <si>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</si>
  <si>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</si>
  <si>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</si>
  <si>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</si>
  <si>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</si>
  <si>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Truupide mahamärkimine</t>
  </si>
  <si>
    <t>2 otsakut</t>
  </si>
  <si>
    <t>Tee rajatiste mahamärkimine</t>
  </si>
  <si>
    <t>Lubade, kooskõlastuste ja kasutuslubade ning tagatiste hankimine jne. (Teised maaomanikud, Trasside valdajad, Transpordiamet, Põllumajandus- ja Toiduamet, Keskkonnaamet jne.) kokku</t>
  </si>
  <si>
    <t>Võsa, peenmetsa ja metsa raie, koondamine hunnikutesse ja kokkuvedu 800m</t>
  </si>
  <si>
    <t>Koordinaatidega seotud teostusjoonise koostamine (RMK nõuete kohane ja digitaalne)</t>
  </si>
  <si>
    <t>Kaeve laialiajamine (60% kaevest)</t>
  </si>
  <si>
    <t>RK - rekonstrueeritava kuivenduskraavi kaeve</t>
  </si>
  <si>
    <t>RT - rekonstrueeritava teekraavi kaeve</t>
  </si>
  <si>
    <t>ET - ehitatava teekraavi kaeve</t>
  </si>
  <si>
    <t>Mahasõidukoht M3 muldkeha ja katendi ehitamine koos tihendamisega (L=10 m, R=10 m) s.h.</t>
  </si>
  <si>
    <t>Teede T-kujulise ristmiku R-T muldkeha ja katendi ehitamine koos tihendamisega s.h.</t>
  </si>
  <si>
    <t>Geotekstiili (Deklareeritud tõmbetugevus MD/CMD ≥20 kN/m, 5,0 m lai) paigaldamine tihendatud ja profileeritud tee-elemendi muldele</t>
  </si>
  <si>
    <t>Liiklusmärgi 221 "Anna teed" komplekti paigaldamine koos eelteavitusmärgiga 221+811 (suurusgrupp 2)</t>
  </si>
  <si>
    <r>
      <t xml:space="preserve">Mulde ehitamine juurdeveetavast pinnasest filtr.m ≥0,5m/ööp. koos tihendamisega </t>
    </r>
    <r>
      <rPr>
        <i/>
        <sz val="8"/>
        <color indexed="8"/>
        <rFont val="Arial"/>
        <family val="2"/>
        <charset val="186"/>
      </rPr>
      <t>(+materjal ja vedu karjäärist)</t>
    </r>
  </si>
  <si>
    <t>Lisa 1 - Hinnapakkumuse vorm hankes "Lüütsepa metsateede ehitamine"</t>
  </si>
  <si>
    <t>Lüütsepa metsatee tee (2,44 km) ehitamine</t>
  </si>
  <si>
    <t>4,53 km</t>
  </si>
  <si>
    <t>Lüütsepa metsatee (2,44 km) ehitamine kokku</t>
  </si>
  <si>
    <t>Roosi-Soehavva tee (2,09 km) rekonstrueerimine</t>
  </si>
  <si>
    <t>Roosi-Soehavva tee (2,09 km) rekonstrueerimine kokku</t>
  </si>
  <si>
    <t>Tee- ja kraavitrassi, tee- ja keskkonnarajatiste aluse võsa kändude juurimine, vallitamine ja likvideerimine</t>
  </si>
  <si>
    <t>Tee- ja kraavitrassi, tee- ja keskkonnarajatiste aluse puittaimestiku kändude juurimine ekskavaatoriga</t>
  </si>
  <si>
    <t>Ehitusaegsete filtratsioonitõkke ekraanide paigaldamine ja eemaldamine</t>
  </si>
  <si>
    <t>Uute veejuhtmete mahamärkimine</t>
  </si>
  <si>
    <t>RN - rekonstrueeritava nõva kaeve</t>
  </si>
  <si>
    <t>EN - ehitatava nõva kaeve</t>
  </si>
  <si>
    <r>
      <t>m</t>
    </r>
    <r>
      <rPr>
        <vertAlign val="superscript"/>
        <sz val="8"/>
        <color theme="1"/>
        <rFont val="Arial"/>
        <family val="2"/>
      </rPr>
      <t>3</t>
    </r>
  </si>
  <si>
    <t>Ekspluatatsiooni eelne sette eemaldus (10% põhikaeve mahust)</t>
  </si>
  <si>
    <t>Veejuhtmete sulgemine ehk likvideerimine (kohapealsest pinnasest)</t>
  </si>
  <si>
    <t>Di 300mm plasttruubi torustiku, tüüp 30-PT, a. 9m ehitamine ilma otsakuta (gofreeritud, Sn8) (tüüpjoonis 1.7 2008a)</t>
  </si>
  <si>
    <t>Ø40 truubi torude väljatõstmine ja utiliseerimine</t>
  </si>
  <si>
    <t>Ø80 truubi torude väljatõstmine ja utiliseerimine</t>
  </si>
  <si>
    <t>Di=40cm plasttruubi torustiku, tüüp 40PT, ehitamine (profileeritud plasttoru, SN8)</t>
  </si>
  <si>
    <t>Di=50cm plasttruubi torustiku, tüüp 50PT, ehitamine (profileeritud plasttoru, SN8)</t>
  </si>
  <si>
    <t>Di=80cm plasttruubi torustiku, tüüp 80PT, ehitamine (profileeritud plasttoru, SN8)</t>
  </si>
  <si>
    <t>Ø40cm plasttruubi mattotsaku kivikindlustusega ehitamine (tüüp MAO)</t>
  </si>
  <si>
    <t>Ø50cm plasttruubi mattotsaku kivikindlustusega ehitamine (tüüp MAO)</t>
  </si>
  <si>
    <t>Ø80cm plasttruubi kiviotsaku kivikindlustusega ehitamine (tüüp KOK)</t>
  </si>
  <si>
    <t>Truupide tähispostide paigaldamine</t>
  </si>
  <si>
    <t>Tee parameetrite ja -elementide mahamärkimine (telg, servad, nõvade siseservad)</t>
  </si>
  <si>
    <t>Olemasoleva maapinna/teemulde tasandamine ning töötlemine buldooseriga ühtlaseks aluseks</t>
  </si>
  <si>
    <r>
      <t>m</t>
    </r>
    <r>
      <rPr>
        <vertAlign val="superscript"/>
        <sz val="8"/>
        <color theme="1"/>
        <rFont val="Arial"/>
        <family val="2"/>
      </rPr>
      <t>2</t>
    </r>
  </si>
  <si>
    <t>Teemulde ehitamine (kohapealsest pinnasest), paksus 30cm, altlaius 6.6m</t>
  </si>
  <si>
    <t>Mulde tihendamine sõrgrulliga 5t, kihi paksus 30cm, 8 käiku</t>
  </si>
  <si>
    <t>Mulde profileerimine</t>
  </si>
  <si>
    <t>Geotekstiili (Deklareeritud tõmbetugevus MD/CMD ≥20 kN/m, 5,0 m lai) paigaldamine tihendatud ja profileeritud muldele</t>
  </si>
  <si>
    <t>Kruusast teekatte ehitustööd koos tihendamisega, H=10 cm, Purustatud kruus, Positsioon nr. 6, L=4,5m (+materjal ja vedu karjäärist)</t>
  </si>
  <si>
    <t>Kruusast teealuse ehitustööd koos tihendamisega H=20sm, Sorteeritud kruus, Positsioon nr. 4 (+materjal ja vedu karjäärist)</t>
  </si>
  <si>
    <t>Muldkeha ehitamine (kohapealsest pinnasest), H=30cm</t>
  </si>
  <si>
    <t>Kruusast teekatte ehitamine koos tihendamisega, H=30 cm, Sorteeritud kruus, Positsioon nr. 4 (+materjal ja vedu karjäärist)</t>
  </si>
  <si>
    <t>Mahasõidukohtade M5 muldkeha ja katendi ehitamine koos tihendamisega (A=4.0m, L=5m, R=5m) s.h.</t>
  </si>
  <si>
    <t>Tagasipööramiskoha TP-T muldkeha ja katendi ehitamine koos tihendamisega s.h.</t>
  </si>
  <si>
    <t>Kruusast teekatte ehitamine koos tihendamisega, H=10 cm, Purustatud kruus, Positsioon nr. 6 (+materjal ja vedu karjäärist)</t>
  </si>
  <si>
    <t>Kruusast teealuse ehitamine koos tihendamisega, H=20 sm, Sorteeritud kruus; Positsioon nr. 4, (+materjal ja vedu karjäärist)</t>
  </si>
  <si>
    <t>Leevendusveekogude (põhja P=4m ja L=2m) kaevamine ekskavaatoriga koos pinnase planeerimisega</t>
  </si>
  <si>
    <t>EK - ehitatava kuivenduskraavi kaeve</t>
  </si>
  <si>
    <t>HE - hooldatava eesvooli kaeve</t>
  </si>
  <si>
    <t>Nõlvajalami ja põhja kindlustamine killustikuga fr.32/64mm, tüüp Kkl (+materjal ja vedu karjäärist)</t>
  </si>
  <si>
    <t>Kivikindlustusega kraaviühenduse ehitamine</t>
  </si>
  <si>
    <t>Ø50 truubi torude väljatõstmine ja utiliseerimine</t>
  </si>
  <si>
    <t>Di=60cm plasttruubi torustiku, tüüp 60PT, ehitamine (profileeritud plasttoru, SN8)</t>
  </si>
  <si>
    <t>Ø60cm plasttruubi kiviotsaku kivikindlustusega ehitamine (tüüp KOK)</t>
  </si>
  <si>
    <t>Palkalus truupidele (0,81 tm) (vastavalt tüüpjoonisele 3.7)</t>
  </si>
  <si>
    <t>Mulde materjali peale ja maha laadimine ning vedu muldesse, 7-10km</t>
  </si>
  <si>
    <t>Geokomposiit (PET või PP, Deklareeritud tõmbetugevus MD/CMD ≥40/40kN +geotekstiil 150g/m2) paigaldamine tihendatud ja profileeritud muldele</t>
  </si>
  <si>
    <t>Geokomposiit (PET või PP, Deklareeritud tõmbetugevus MD/CMD ≥40/40kN +geotekstiil 150g/m2) paigaldamine tihendatud ja profileeritud tee-elemendi muldele</t>
  </si>
  <si>
    <t>Ol.ol. mahasõidu likvideerimine</t>
  </si>
  <si>
    <t>Kasvupinnase eemaldamine (hkeskm=25cm), Ehituseks sobimatu pinnase kaevandamine ja Uute kraavide kaevamine</t>
  </si>
  <si>
    <t>Kraavide puhastamine</t>
  </si>
  <si>
    <t>Aluse ehitamine koos tihendamisega, sorteeritud kruus Positsioon nr. 4, H=20sm (+materjal ja vedu karjäärist)</t>
  </si>
  <si>
    <t>Mulde aluspinna planeerimine ja tihendamine</t>
  </si>
  <si>
    <t>Kruusast teekatte ehitamine koos tihendamisega, H=12 cm, Purustatud kruus, Positsioon nr. 6 (+materjal ja vedu karjäärist)</t>
  </si>
  <si>
    <t>Muru kasvualuse rajamine ja külv, h=10cm</t>
  </si>
  <si>
    <t>Riigitee 18125 Erastvere - Ridali km 7,75 ja Lüütsepa tee mahasõidukoha rekonstrueerimine s.h.</t>
  </si>
  <si>
    <t>Kruusast teealuse ehitustööd koos tihendamisega H=40sm, Sorteeritud kruus, Positsioon nr. 4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</si>
</sst>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i/>
      <sz val="8"/>
      <color indexed="8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indexed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b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9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1" fontId="30" fillId="0" borderId="14" xfId="57" applyFont="1" applyAlignment="1">
      <alignment horizontal="right" vertical="center" wrapText="1"/>
    </xf>
    <xf numFmtId="1" fontId="31" fillId="0" borderId="30" xfId="59" applyFont="1" applyBorder="1" applyAlignment="1">
      <alignment horizontal="center" vertical="center"/>
    </xf>
    <xf numFmtId="1" fontId="34" fillId="0" borderId="30" xfId="0" applyNumberFormat="1" applyFont="1" applyBorder="1" applyAlignment="1">
      <alignment vertical="center"/>
    </xf>
    <xf numFmtId="0" fontId="31" fillId="0" borderId="30" xfId="0" applyFont="1" applyBorder="1" applyAlignment="1">
      <alignment vertical="center" wrapText="1"/>
    </xf>
    <xf numFmtId="0" fontId="35" fillId="0" borderId="30" xfId="0" applyFont="1" applyBorder="1" applyAlignment="1">
      <alignment horizontal="center" vertical="center"/>
    </xf>
    <xf numFmtId="2" fontId="35" fillId="0" borderId="30" xfId="0" applyNumberFormat="1" applyFont="1" applyBorder="1" applyAlignment="1">
      <alignment vertical="center"/>
    </xf>
    <xf numFmtId="1" fontId="35" fillId="0" borderId="30" xfId="0" applyNumberFormat="1" applyFont="1" applyBorder="1" applyAlignment="1">
      <alignment vertical="center"/>
    </xf>
    <xf numFmtId="0" fontId="35" fillId="0" borderId="30" xfId="0" applyFont="1" applyBorder="1" applyAlignment="1">
      <alignment horizontal="left" vertical="center" wrapText="1"/>
    </xf>
    <xf numFmtId="3" fontId="35" fillId="0" borderId="30" xfId="0" applyNumberFormat="1" applyFont="1" applyBorder="1" applyAlignment="1">
      <alignment vertical="center"/>
    </xf>
    <xf numFmtId="0" fontId="35" fillId="0" borderId="30" xfId="0" applyFont="1" applyBorder="1" applyAlignment="1">
      <alignment vertical="center"/>
    </xf>
    <xf numFmtId="0" fontId="2" fillId="25" borderId="30" xfId="0" applyFont="1" applyFill="1" applyBorder="1" applyAlignment="1">
      <alignment horizontal="left" vertical="center" wrapText="1"/>
    </xf>
    <xf numFmtId="0" fontId="29" fillId="0" borderId="30" xfId="0" applyFont="1" applyBorder="1" applyAlignment="1">
      <alignment vertical="center" wrapText="1"/>
    </xf>
    <xf numFmtId="0" fontId="29" fillId="0" borderId="30" xfId="0" applyFont="1" applyBorder="1" applyAlignment="1">
      <alignment horizontal="left" vertical="center" wrapText="1"/>
    </xf>
    <xf numFmtId="0" fontId="3" fillId="0" borderId="30" xfId="51" applyFont="1" applyBorder="1" applyAlignment="1">
      <alignment horizontal="left" vertical="center" wrapText="1"/>
    </xf>
    <xf numFmtId="0" fontId="35" fillId="0" borderId="30" xfId="0" applyFont="1" applyBorder="1" applyAlignment="1">
      <alignment horizontal="center" vertical="center" wrapText="1"/>
    </xf>
    <xf numFmtId="3" fontId="35" fillId="0" borderId="30" xfId="0" applyNumberFormat="1" applyFont="1" applyBorder="1" applyAlignment="1">
      <alignment vertical="center" wrapText="1"/>
    </xf>
    <xf numFmtId="3" fontId="38" fillId="0" borderId="30" xfId="0" applyNumberFormat="1" applyFont="1" applyBorder="1" applyAlignment="1">
      <alignment horizontal="right" vertical="center" wrapText="1"/>
    </xf>
    <xf numFmtId="0" fontId="38" fillId="0" borderId="30" xfId="0" applyFont="1" applyBorder="1" applyAlignment="1">
      <alignment horizontal="right" vertical="center" wrapText="1"/>
    </xf>
    <xf numFmtId="0" fontId="39" fillId="0" borderId="30" xfId="0" applyFont="1" applyBorder="1" applyAlignment="1">
      <alignment horizontal="left" vertical="center" wrapText="1"/>
    </xf>
    <xf numFmtId="0" fontId="35" fillId="0" borderId="30" xfId="0" applyFont="1" applyBorder="1" applyAlignment="1">
      <alignment vertical="center" wrapText="1"/>
    </xf>
    <xf numFmtId="1" fontId="35" fillId="0" borderId="30" xfId="0" applyNumberFormat="1" applyFont="1" applyBorder="1" applyAlignment="1">
      <alignment vertical="center" wrapText="1"/>
    </xf>
    <xf numFmtId="0" fontId="3" fillId="0" borderId="30" xfId="0" applyFont="1" applyBorder="1" applyAlignment="1">
      <alignment horizontal="left" vertical="center" wrapText="1"/>
    </xf>
    <xf numFmtId="1" fontId="31" fillId="0" borderId="30" xfId="59" applyFont="1" applyBorder="1" applyAlignment="1">
      <alignment horizontal="left" vertical="center" wrapText="1"/>
    </xf>
    <xf numFmtId="0" fontId="37" fillId="0" borderId="30" xfId="0" applyFont="1" applyBorder="1" applyAlignment="1">
      <alignment horizontal="right" vertical="center" wrapText="1"/>
    </xf>
    <xf numFmtId="0" fontId="31" fillId="0" borderId="30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left" vertical="center" wrapText="1"/>
    </xf>
    <xf numFmtId="0" fontId="40" fillId="0" borderId="30" xfId="0" applyFont="1" applyBorder="1" applyAlignment="1">
      <alignment vertical="center" wrapText="1"/>
    </xf>
    <xf numFmtId="0" fontId="31" fillId="0" borderId="30" xfId="0" applyFont="1" applyBorder="1" applyAlignment="1">
      <alignment vertical="center"/>
    </xf>
    <xf numFmtId="0" fontId="33" fillId="24" borderId="30" xfId="0" applyFont="1" applyFill="1" applyBorder="1" applyAlignment="1">
      <alignment horizontal="right" vertical="center" wrapText="1"/>
    </xf>
    <xf numFmtId="0" fontId="30" fillId="0" borderId="30" xfId="42" applyFont="1" applyBorder="1" applyAlignment="1">
      <alignment horizontal="right" vertical="center" wrapText="1"/>
    </xf>
    <xf numFmtId="0" fontId="30" fillId="0" borderId="30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54"/>
  <sheetViews>
    <sheetView tabSelected="1" topLeftCell="A80" workbookViewId="0">
      <selection activeCell="B99" sqref="B9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80" t="s">
        <v>50</v>
      </c>
      <c r="B1" s="81"/>
      <c r="C1" s="81"/>
      <c r="D1" s="81"/>
      <c r="E1" s="81"/>
      <c r="F1" s="81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82" t="s">
        <v>3</v>
      </c>
      <c r="B5" s="85" t="s">
        <v>1</v>
      </c>
      <c r="C5" s="85" t="s">
        <v>4</v>
      </c>
      <c r="D5" s="85" t="s">
        <v>5</v>
      </c>
      <c r="E5" s="88" t="s">
        <v>6</v>
      </c>
      <c r="F5" s="91" t="s">
        <v>7</v>
      </c>
    </row>
    <row r="6" spans="1:50" s="4" customFormat="1" ht="13.2" x14ac:dyDescent="0.25">
      <c r="A6" s="83"/>
      <c r="B6" s="86"/>
      <c r="C6" s="86"/>
      <c r="D6" s="86"/>
      <c r="E6" s="89"/>
      <c r="F6" s="92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84"/>
      <c r="B7" s="87"/>
      <c r="C7" s="87"/>
      <c r="D7" s="21" t="s">
        <v>52</v>
      </c>
      <c r="E7" s="90"/>
      <c r="F7" s="93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6" customHeight="1" x14ac:dyDescent="0.25">
      <c r="A8" s="94" t="s">
        <v>54</v>
      </c>
      <c r="B8" s="85"/>
      <c r="C8" s="85"/>
      <c r="D8" s="85"/>
      <c r="E8" s="85"/>
      <c r="F8" s="95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54" t="s">
        <v>39</v>
      </c>
      <c r="C9" s="33" t="s">
        <v>32</v>
      </c>
      <c r="D9" s="34">
        <v>5</v>
      </c>
      <c r="E9" s="22"/>
      <c r="F9" s="10">
        <f t="shared" ref="F9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21.6" customHeight="1" x14ac:dyDescent="0.25">
      <c r="A10" s="11">
        <v>2</v>
      </c>
      <c r="B10" s="35" t="s">
        <v>56</v>
      </c>
      <c r="C10" s="36" t="s">
        <v>23</v>
      </c>
      <c r="D10" s="37">
        <v>0.32</v>
      </c>
      <c r="E10" s="22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21.6" customHeight="1" x14ac:dyDescent="0.25">
      <c r="A11" s="11">
        <v>3</v>
      </c>
      <c r="B11" s="35" t="s">
        <v>57</v>
      </c>
      <c r="C11" s="36" t="s">
        <v>23</v>
      </c>
      <c r="D11" s="37">
        <v>1.46</v>
      </c>
      <c r="E11" s="22"/>
      <c r="F11" s="10">
        <f t="shared" ref="F11:F16" si="1"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35" t="s">
        <v>58</v>
      </c>
      <c r="C12" s="36" t="s">
        <v>13</v>
      </c>
      <c r="D12" s="38">
        <v>4</v>
      </c>
      <c r="E12" s="22"/>
      <c r="F12" s="10">
        <f t="shared" si="1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39" t="s">
        <v>59</v>
      </c>
      <c r="C13" s="36" t="s">
        <v>14</v>
      </c>
      <c r="D13" s="40">
        <v>139</v>
      </c>
      <c r="E13" s="22"/>
      <c r="F13" s="10">
        <f t="shared" si="1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39" t="s">
        <v>60</v>
      </c>
      <c r="C14" s="36" t="s">
        <v>14</v>
      </c>
      <c r="D14" s="40">
        <v>1052</v>
      </c>
      <c r="E14" s="22"/>
      <c r="F14" s="10">
        <f t="shared" si="1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7</v>
      </c>
      <c r="B15" s="39" t="s">
        <v>43</v>
      </c>
      <c r="C15" s="36" t="s">
        <v>14</v>
      </c>
      <c r="D15" s="40">
        <v>1145</v>
      </c>
      <c r="E15" s="22"/>
      <c r="F15" s="10">
        <f t="shared" si="1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39" t="s">
        <v>42</v>
      </c>
      <c r="C16" s="36" t="s">
        <v>14</v>
      </c>
      <c r="D16" s="40">
        <v>365</v>
      </c>
      <c r="E16" s="22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9</v>
      </c>
      <c r="B17" s="39" t="s">
        <v>61</v>
      </c>
      <c r="C17" s="36" t="s">
        <v>14</v>
      </c>
      <c r="D17" s="40">
        <v>139</v>
      </c>
      <c r="E17" s="22"/>
      <c r="F17" s="10">
        <f t="shared" ref="F17:F22" si="2">SUM(D17*E17)</f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10</v>
      </c>
      <c r="B18" s="39" t="s">
        <v>41</v>
      </c>
      <c r="C18" s="36" t="s">
        <v>62</v>
      </c>
      <c r="D18" s="40">
        <v>2701</v>
      </c>
      <c r="E18" s="22"/>
      <c r="F18" s="10">
        <f t="shared" si="2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11</v>
      </c>
      <c r="B19" s="39" t="s">
        <v>63</v>
      </c>
      <c r="C19" s="36" t="s">
        <v>62</v>
      </c>
      <c r="D19" s="40">
        <v>2701</v>
      </c>
      <c r="E19" s="22"/>
      <c r="F19" s="10">
        <f t="shared" si="2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12</v>
      </c>
      <c r="B20" s="39" t="s">
        <v>64</v>
      </c>
      <c r="C20" s="36" t="s">
        <v>14</v>
      </c>
      <c r="D20" s="41">
        <v>30</v>
      </c>
      <c r="E20" s="22"/>
      <c r="F20" s="10">
        <f t="shared" si="2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39" t="s">
        <v>65</v>
      </c>
      <c r="C21" s="36" t="s">
        <v>13</v>
      </c>
      <c r="D21" s="38">
        <v>1</v>
      </c>
      <c r="E21" s="22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10.8" customHeight="1" x14ac:dyDescent="0.25">
      <c r="A22" s="11">
        <v>14</v>
      </c>
      <c r="B22" s="39" t="s">
        <v>35</v>
      </c>
      <c r="C22" s="36" t="s">
        <v>13</v>
      </c>
      <c r="D22" s="38">
        <v>8</v>
      </c>
      <c r="E22" s="22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15</v>
      </c>
      <c r="B23" s="39" t="s">
        <v>66</v>
      </c>
      <c r="C23" s="36" t="s">
        <v>14</v>
      </c>
      <c r="D23" s="38">
        <v>8</v>
      </c>
      <c r="E23" s="22"/>
      <c r="F23" s="10">
        <f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16</v>
      </c>
      <c r="B24" s="39" t="s">
        <v>67</v>
      </c>
      <c r="C24" s="36" t="s">
        <v>14</v>
      </c>
      <c r="D24" s="38">
        <v>8</v>
      </c>
      <c r="E24" s="22"/>
      <c r="F24" s="10">
        <f t="shared" ref="F24:F26" si="3"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17</v>
      </c>
      <c r="B25" s="39" t="s">
        <v>68</v>
      </c>
      <c r="C25" s="36" t="s">
        <v>14</v>
      </c>
      <c r="D25" s="38">
        <v>42</v>
      </c>
      <c r="E25" s="22"/>
      <c r="F25" s="10">
        <f t="shared" si="3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10.8" customHeight="1" x14ac:dyDescent="0.25">
      <c r="A26" s="11">
        <v>18</v>
      </c>
      <c r="B26" s="39" t="s">
        <v>69</v>
      </c>
      <c r="C26" s="36" t="s">
        <v>14</v>
      </c>
      <c r="D26" s="38">
        <v>24</v>
      </c>
      <c r="E26" s="22"/>
      <c r="F26" s="10">
        <f t="shared" si="3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10.8" customHeight="1" x14ac:dyDescent="0.25">
      <c r="A27" s="11">
        <v>19</v>
      </c>
      <c r="B27" s="39" t="s">
        <v>70</v>
      </c>
      <c r="C27" s="36" t="s">
        <v>14</v>
      </c>
      <c r="D27" s="38">
        <v>12</v>
      </c>
      <c r="E27" s="22"/>
      <c r="F27" s="10">
        <f t="shared" ref="F27:F34" si="4">SUM(D27*E27)</f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20</v>
      </c>
      <c r="B28" s="39" t="s">
        <v>71</v>
      </c>
      <c r="C28" s="36" t="s">
        <v>36</v>
      </c>
      <c r="D28" s="38">
        <v>5</v>
      </c>
      <c r="E28" s="22"/>
      <c r="F28" s="10">
        <f t="shared" si="4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21</v>
      </c>
      <c r="B29" s="39" t="s">
        <v>72</v>
      </c>
      <c r="C29" s="36" t="s">
        <v>36</v>
      </c>
      <c r="D29" s="38">
        <v>2</v>
      </c>
      <c r="E29" s="22"/>
      <c r="F29" s="10">
        <f t="shared" si="4"/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22</v>
      </c>
      <c r="B30" s="39" t="s">
        <v>73</v>
      </c>
      <c r="C30" s="36" t="s">
        <v>36</v>
      </c>
      <c r="D30" s="38">
        <v>1</v>
      </c>
      <c r="E30" s="22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23</v>
      </c>
      <c r="B31" s="39" t="s">
        <v>74</v>
      </c>
      <c r="C31" s="36" t="s">
        <v>13</v>
      </c>
      <c r="D31" s="38">
        <v>6</v>
      </c>
      <c r="E31" s="22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24</v>
      </c>
      <c r="B32" s="39" t="s">
        <v>75</v>
      </c>
      <c r="C32" s="36" t="s">
        <v>14</v>
      </c>
      <c r="D32" s="40">
        <v>2023</v>
      </c>
      <c r="E32" s="22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25</v>
      </c>
      <c r="B33" s="39" t="s">
        <v>37</v>
      </c>
      <c r="C33" s="36" t="s">
        <v>13</v>
      </c>
      <c r="D33" s="40">
        <v>8</v>
      </c>
      <c r="E33" s="22"/>
      <c r="F33" s="10">
        <f t="shared" si="4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26</v>
      </c>
      <c r="B34" s="39" t="s">
        <v>76</v>
      </c>
      <c r="C34" s="36" t="s">
        <v>77</v>
      </c>
      <c r="D34" s="40">
        <v>16184</v>
      </c>
      <c r="E34" s="22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0.8" customHeight="1" x14ac:dyDescent="0.25">
      <c r="A35" s="11">
        <v>27</v>
      </c>
      <c r="B35" s="39" t="s">
        <v>78</v>
      </c>
      <c r="C35" s="36" t="s">
        <v>62</v>
      </c>
      <c r="D35" s="40">
        <v>585</v>
      </c>
      <c r="E35" s="22"/>
      <c r="F35" s="10">
        <f>SUM(D35*E35)</f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10.8" customHeight="1" x14ac:dyDescent="0.25">
      <c r="A36" s="11">
        <v>28</v>
      </c>
      <c r="B36" s="39" t="s">
        <v>79</v>
      </c>
      <c r="C36" s="36" t="s">
        <v>62</v>
      </c>
      <c r="D36" s="40">
        <v>585</v>
      </c>
      <c r="E36" s="22"/>
      <c r="F36" s="10">
        <f t="shared" ref="F36:F56" si="5">SUM(D36*E36)</f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29</v>
      </c>
      <c r="B37" s="39" t="s">
        <v>80</v>
      </c>
      <c r="C37" s="36" t="s">
        <v>77</v>
      </c>
      <c r="D37" s="40">
        <v>1950</v>
      </c>
      <c r="E37" s="22"/>
      <c r="F37" s="10">
        <f t="shared" si="5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30</v>
      </c>
      <c r="B38" s="42" t="s">
        <v>81</v>
      </c>
      <c r="C38" s="36" t="s">
        <v>77</v>
      </c>
      <c r="D38" s="40">
        <v>9095</v>
      </c>
      <c r="E38" s="22"/>
      <c r="F38" s="10">
        <f t="shared" si="5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21.6" customHeight="1" x14ac:dyDescent="0.25">
      <c r="A39" s="11">
        <v>31</v>
      </c>
      <c r="B39" s="43" t="s">
        <v>82</v>
      </c>
      <c r="C39" s="36" t="s">
        <v>62</v>
      </c>
      <c r="D39" s="40">
        <v>960.61</v>
      </c>
      <c r="E39" s="22"/>
      <c r="F39" s="10">
        <f t="shared" si="5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32</v>
      </c>
      <c r="B40" s="44" t="s">
        <v>83</v>
      </c>
      <c r="C40" s="36" t="s">
        <v>62</v>
      </c>
      <c r="D40" s="40">
        <v>1907.6600000000003</v>
      </c>
      <c r="E40" s="22"/>
      <c r="F40" s="10">
        <f t="shared" si="5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33</v>
      </c>
      <c r="B41" s="45" t="s">
        <v>45</v>
      </c>
      <c r="C41" s="46" t="s">
        <v>13</v>
      </c>
      <c r="D41" s="47">
        <v>3</v>
      </c>
      <c r="E41" s="22"/>
      <c r="F41" s="10">
        <f t="shared" si="5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10.8" customHeight="1" x14ac:dyDescent="0.25">
      <c r="A42" s="11">
        <v>34</v>
      </c>
      <c r="B42" s="55" t="s">
        <v>84</v>
      </c>
      <c r="C42" s="36" t="s">
        <v>62</v>
      </c>
      <c r="D42" s="40">
        <v>45</v>
      </c>
      <c r="E42" s="22"/>
      <c r="F42" s="10">
        <f t="shared" si="5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35</v>
      </c>
      <c r="B43" s="48" t="s">
        <v>47</v>
      </c>
      <c r="C43" s="46" t="s">
        <v>77</v>
      </c>
      <c r="D43" s="47">
        <v>300</v>
      </c>
      <c r="E43" s="22"/>
      <c r="F43" s="10">
        <f t="shared" si="5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36</v>
      </c>
      <c r="B44" s="49" t="s">
        <v>85</v>
      </c>
      <c r="C44" s="46" t="s">
        <v>62</v>
      </c>
      <c r="D44" s="47">
        <v>90</v>
      </c>
      <c r="E44" s="22"/>
      <c r="F44" s="10">
        <f t="shared" si="5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37</v>
      </c>
      <c r="B45" s="50" t="s">
        <v>86</v>
      </c>
      <c r="C45" s="46" t="s">
        <v>13</v>
      </c>
      <c r="D45" s="51">
        <v>4</v>
      </c>
      <c r="E45" s="22"/>
      <c r="F45" s="10">
        <f t="shared" si="5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10.8" customHeight="1" x14ac:dyDescent="0.25">
      <c r="A46" s="11">
        <v>38</v>
      </c>
      <c r="B46" s="55" t="s">
        <v>84</v>
      </c>
      <c r="C46" s="36" t="s">
        <v>62</v>
      </c>
      <c r="D46" s="41">
        <v>32</v>
      </c>
      <c r="E46" s="22"/>
      <c r="F46" s="10">
        <f t="shared" si="5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39</v>
      </c>
      <c r="B47" s="48" t="s">
        <v>47</v>
      </c>
      <c r="C47" s="46" t="s">
        <v>77</v>
      </c>
      <c r="D47" s="51">
        <v>188</v>
      </c>
      <c r="E47" s="22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40</v>
      </c>
      <c r="B48" s="49" t="s">
        <v>85</v>
      </c>
      <c r="C48" s="46" t="s">
        <v>62</v>
      </c>
      <c r="D48" s="51">
        <v>56</v>
      </c>
      <c r="E48" s="22"/>
      <c r="F48" s="10">
        <f t="shared" si="5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21.6" customHeight="1" x14ac:dyDescent="0.25">
      <c r="A49" s="11">
        <v>41</v>
      </c>
      <c r="B49" s="53" t="s">
        <v>87</v>
      </c>
      <c r="C49" s="46" t="s">
        <v>13</v>
      </c>
      <c r="D49" s="51">
        <v>1</v>
      </c>
      <c r="E49" s="22"/>
      <c r="F49" s="10">
        <f t="shared" si="5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42</v>
      </c>
      <c r="B50" s="55" t="s">
        <v>84</v>
      </c>
      <c r="C50" s="36" t="s">
        <v>62</v>
      </c>
      <c r="D50" s="41">
        <v>270</v>
      </c>
      <c r="E50" s="22"/>
      <c r="F50" s="10">
        <f t="shared" ref="F50:F53" si="6">SUM(D50*E50)</f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43</v>
      </c>
      <c r="B51" s="48" t="s">
        <v>47</v>
      </c>
      <c r="C51" s="46" t="s">
        <v>77</v>
      </c>
      <c r="D51" s="51">
        <v>770</v>
      </c>
      <c r="E51" s="22"/>
      <c r="F51" s="10">
        <f t="shared" si="6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21.6" customHeight="1" x14ac:dyDescent="0.25">
      <c r="A52" s="11">
        <v>44</v>
      </c>
      <c r="B52" s="49" t="s">
        <v>88</v>
      </c>
      <c r="C52" s="46" t="s">
        <v>62</v>
      </c>
      <c r="D52" s="52">
        <v>70</v>
      </c>
      <c r="E52" s="22"/>
      <c r="F52" s="10">
        <f t="shared" si="6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21.6" customHeight="1" x14ac:dyDescent="0.25">
      <c r="A53" s="11">
        <v>45</v>
      </c>
      <c r="B53" s="49" t="s">
        <v>89</v>
      </c>
      <c r="C53" s="46" t="s">
        <v>62</v>
      </c>
      <c r="D53" s="51">
        <v>154</v>
      </c>
      <c r="E53" s="22"/>
      <c r="F53" s="10">
        <f t="shared" si="6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21.6" customHeight="1" x14ac:dyDescent="0.25">
      <c r="A54" s="11">
        <v>46</v>
      </c>
      <c r="B54" s="17" t="s">
        <v>48</v>
      </c>
      <c r="C54" s="23" t="s">
        <v>33</v>
      </c>
      <c r="D54" s="31">
        <v>1</v>
      </c>
      <c r="E54" s="22"/>
      <c r="F54" s="10">
        <f t="shared" si="5"/>
        <v>0</v>
      </c>
      <c r="G54" s="1"/>
      <c r="H54" s="1"/>
      <c r="I54" s="1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47</v>
      </c>
      <c r="B55" s="17" t="s">
        <v>31</v>
      </c>
      <c r="C55" s="24" t="s">
        <v>33</v>
      </c>
      <c r="D55" s="31">
        <v>1</v>
      </c>
      <c r="E55" s="22"/>
      <c r="F55" s="10">
        <f t="shared" si="5"/>
        <v>0</v>
      </c>
      <c r="G55" s="1"/>
      <c r="H55" s="1"/>
      <c r="I55" s="1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21.6" customHeight="1" x14ac:dyDescent="0.25">
      <c r="A56" s="11">
        <v>48</v>
      </c>
      <c r="B56" s="17" t="s">
        <v>34</v>
      </c>
      <c r="C56" s="24" t="s">
        <v>33</v>
      </c>
      <c r="D56" s="31">
        <v>2</v>
      </c>
      <c r="E56" s="22"/>
      <c r="F56" s="10">
        <f t="shared" si="5"/>
        <v>0</v>
      </c>
      <c r="G56" s="1"/>
      <c r="H56" s="1"/>
      <c r="I56" s="1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2.6" customHeight="1" x14ac:dyDescent="0.25">
      <c r="A57" s="67" t="s">
        <v>20</v>
      </c>
      <c r="B57" s="68"/>
      <c r="C57" s="68"/>
      <c r="D57" s="68"/>
      <c r="E57" s="68"/>
      <c r="F57" s="6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</row>
    <row r="58" spans="1:50" s="4" customFormat="1" ht="10.8" customHeight="1" x14ac:dyDescent="0.25">
      <c r="A58" s="11">
        <v>49</v>
      </c>
      <c r="B58" s="25" t="s">
        <v>21</v>
      </c>
      <c r="C58" s="26" t="s">
        <v>13</v>
      </c>
      <c r="D58" s="27">
        <v>2</v>
      </c>
      <c r="E58" s="28"/>
      <c r="F58" s="10">
        <f t="shared" ref="F58:F62" si="7">SUM(D58*E58)</f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</row>
    <row r="59" spans="1:50" s="4" customFormat="1" ht="21.6" customHeight="1" x14ac:dyDescent="0.25">
      <c r="A59" s="11">
        <v>50</v>
      </c>
      <c r="B59" s="25" t="s">
        <v>40</v>
      </c>
      <c r="C59" s="26" t="s">
        <v>13</v>
      </c>
      <c r="D59" s="27">
        <v>1</v>
      </c>
      <c r="E59" s="28"/>
      <c r="F59" s="10">
        <f t="shared" si="7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spans="1:50" s="4" customFormat="1" ht="32.4" customHeight="1" x14ac:dyDescent="0.25">
      <c r="A60" s="11">
        <v>51</v>
      </c>
      <c r="B60" s="25" t="s">
        <v>38</v>
      </c>
      <c r="C60" s="26" t="s">
        <v>22</v>
      </c>
      <c r="D60" s="27">
        <v>1</v>
      </c>
      <c r="E60" s="28"/>
      <c r="F60" s="10">
        <f t="shared" si="7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50" s="15" customFormat="1" ht="10.8" customHeight="1" x14ac:dyDescent="0.25">
      <c r="A61" s="11">
        <v>52</v>
      </c>
      <c r="B61" s="17" t="s">
        <v>29</v>
      </c>
      <c r="C61" s="18" t="s">
        <v>22</v>
      </c>
      <c r="D61" s="29">
        <v>2</v>
      </c>
      <c r="E61" s="20"/>
      <c r="F61" s="10">
        <f t="shared" si="7"/>
        <v>0</v>
      </c>
      <c r="G61" s="14"/>
      <c r="H61" s="14"/>
      <c r="I61" s="14"/>
      <c r="J61" s="14"/>
    </row>
    <row r="62" spans="1:50" s="15" customFormat="1" ht="10.8" customHeight="1" x14ac:dyDescent="0.25">
      <c r="A62" s="11">
        <v>53</v>
      </c>
      <c r="B62" s="17" t="s">
        <v>30</v>
      </c>
      <c r="C62" s="18" t="s">
        <v>23</v>
      </c>
      <c r="D62" s="19">
        <v>0.84</v>
      </c>
      <c r="E62" s="20"/>
      <c r="F62" s="10">
        <f t="shared" si="7"/>
        <v>0</v>
      </c>
      <c r="G62" s="14"/>
      <c r="H62" s="14"/>
      <c r="I62" s="14"/>
      <c r="J62" s="14"/>
    </row>
    <row r="63" spans="1:50" s="15" customFormat="1" ht="12.6" customHeight="1" thickBot="1" x14ac:dyDescent="0.3">
      <c r="A63" s="70" t="s">
        <v>55</v>
      </c>
      <c r="B63" s="71"/>
      <c r="C63" s="71"/>
      <c r="D63" s="71"/>
      <c r="E63" s="72"/>
      <c r="F63" s="30">
        <f>SUM(F9:F62)</f>
        <v>0</v>
      </c>
      <c r="G63" s="14"/>
      <c r="H63" s="14"/>
      <c r="I63" s="14"/>
      <c r="J63" s="14"/>
    </row>
    <row r="64" spans="1:50" s="4" customFormat="1" ht="12.75" customHeight="1" x14ac:dyDescent="0.25">
      <c r="A64" s="94" t="s">
        <v>51</v>
      </c>
      <c r="B64" s="85"/>
      <c r="C64" s="85"/>
      <c r="D64" s="85"/>
      <c r="E64" s="85"/>
      <c r="F64" s="95"/>
      <c r="G64" s="1"/>
      <c r="H64" s="1"/>
      <c r="I64" s="1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s="4" customFormat="1" ht="10.8" customHeight="1" x14ac:dyDescent="0.25">
      <c r="A65" s="11">
        <v>54</v>
      </c>
      <c r="B65" s="54" t="s">
        <v>39</v>
      </c>
      <c r="C65" s="33" t="s">
        <v>32</v>
      </c>
      <c r="D65" s="34">
        <v>5</v>
      </c>
      <c r="E65" s="22"/>
      <c r="F65" s="10">
        <f t="shared" ref="F65:F72" si="8">SUM(D65*E65)</f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21.6" customHeight="1" x14ac:dyDescent="0.25">
      <c r="A66" s="11">
        <v>55</v>
      </c>
      <c r="B66" s="35" t="s">
        <v>56</v>
      </c>
      <c r="C66" s="36" t="s">
        <v>23</v>
      </c>
      <c r="D66" s="37">
        <v>1.2300000000000002</v>
      </c>
      <c r="E66" s="22"/>
      <c r="F66" s="10">
        <f>SUM(D66*E66)</f>
        <v>0</v>
      </c>
      <c r="G66" s="13"/>
      <c r="H66" s="13"/>
      <c r="I66" s="16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21.6" customHeight="1" x14ac:dyDescent="0.25">
      <c r="A67" s="11">
        <v>56</v>
      </c>
      <c r="B67" s="35" t="s">
        <v>57</v>
      </c>
      <c r="C67" s="36" t="s">
        <v>23</v>
      </c>
      <c r="D67" s="37">
        <v>5.01</v>
      </c>
      <c r="E67" s="22"/>
      <c r="F67" s="10">
        <f t="shared" si="8"/>
        <v>0</v>
      </c>
      <c r="G67" s="13"/>
      <c r="H67" s="13"/>
      <c r="I67" s="16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0.8" customHeight="1" x14ac:dyDescent="0.25">
      <c r="A68" s="11">
        <v>57</v>
      </c>
      <c r="B68" s="35" t="s">
        <v>58</v>
      </c>
      <c r="C68" s="36" t="s">
        <v>13</v>
      </c>
      <c r="D68" s="38">
        <v>1</v>
      </c>
      <c r="E68" s="22"/>
      <c r="F68" s="10">
        <f t="shared" si="8"/>
        <v>0</v>
      </c>
      <c r="G68" s="13"/>
      <c r="H68" s="13"/>
      <c r="I68" s="16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21.6" customHeight="1" x14ac:dyDescent="0.25">
      <c r="A69" s="11">
        <v>58</v>
      </c>
      <c r="B69" s="39" t="s">
        <v>90</v>
      </c>
      <c r="C69" s="56" t="s">
        <v>13</v>
      </c>
      <c r="D69" s="38">
        <v>1</v>
      </c>
      <c r="E69" s="22"/>
      <c r="F69" s="10">
        <f t="shared" si="8"/>
        <v>0</v>
      </c>
      <c r="G69" s="13"/>
      <c r="H69" s="13"/>
      <c r="I69" s="16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10.8" customHeight="1" x14ac:dyDescent="0.25">
      <c r="A70" s="11">
        <v>59</v>
      </c>
      <c r="B70" s="39" t="s">
        <v>59</v>
      </c>
      <c r="C70" s="36" t="s">
        <v>14</v>
      </c>
      <c r="D70" s="40">
        <v>3273</v>
      </c>
      <c r="E70" s="22"/>
      <c r="F70" s="10">
        <f t="shared" si="8"/>
        <v>0</v>
      </c>
      <c r="G70" s="13"/>
      <c r="H70" s="13"/>
      <c r="I70" s="16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10.8" customHeight="1" x14ac:dyDescent="0.25">
      <c r="A71" s="11">
        <v>60</v>
      </c>
      <c r="B71" s="39" t="s">
        <v>60</v>
      </c>
      <c r="C71" s="36" t="s">
        <v>14</v>
      </c>
      <c r="D71" s="40">
        <v>456</v>
      </c>
      <c r="E71" s="22"/>
      <c r="F71" s="10">
        <f t="shared" si="8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10.8" customHeight="1" x14ac:dyDescent="0.25">
      <c r="A72" s="11">
        <v>61</v>
      </c>
      <c r="B72" s="39" t="s">
        <v>43</v>
      </c>
      <c r="C72" s="36" t="s">
        <v>14</v>
      </c>
      <c r="D72" s="40">
        <v>1174</v>
      </c>
      <c r="E72" s="22"/>
      <c r="F72" s="10">
        <f t="shared" si="8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10.8" customHeight="1" x14ac:dyDescent="0.25">
      <c r="A73" s="11">
        <v>62</v>
      </c>
      <c r="B73" s="39" t="s">
        <v>61</v>
      </c>
      <c r="C73" s="36" t="s">
        <v>14</v>
      </c>
      <c r="D73" s="40">
        <v>1065</v>
      </c>
      <c r="E73" s="22"/>
      <c r="F73" s="10">
        <f t="shared" ref="F73:F76" si="9">SUM(D73*E73)</f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10.8" customHeight="1" x14ac:dyDescent="0.25">
      <c r="A74" s="11">
        <v>63</v>
      </c>
      <c r="B74" s="39" t="s">
        <v>44</v>
      </c>
      <c r="C74" s="36" t="s">
        <v>14</v>
      </c>
      <c r="D74" s="40">
        <v>2063</v>
      </c>
      <c r="E74" s="22"/>
      <c r="F74" s="10">
        <f t="shared" si="9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10.8" customHeight="1" x14ac:dyDescent="0.25">
      <c r="A75" s="11">
        <v>64</v>
      </c>
      <c r="B75" s="39" t="s">
        <v>91</v>
      </c>
      <c r="C75" s="36" t="s">
        <v>14</v>
      </c>
      <c r="D75" s="40">
        <v>145</v>
      </c>
      <c r="E75" s="22"/>
      <c r="F75" s="10">
        <f t="shared" si="9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10.8" customHeight="1" x14ac:dyDescent="0.25">
      <c r="A76" s="11">
        <v>65</v>
      </c>
      <c r="B76" s="39" t="s">
        <v>92</v>
      </c>
      <c r="C76" s="36" t="s">
        <v>14</v>
      </c>
      <c r="D76" s="40">
        <v>126</v>
      </c>
      <c r="E76" s="22"/>
      <c r="F76" s="10">
        <f t="shared" si="9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66</v>
      </c>
      <c r="B77" s="39" t="s">
        <v>41</v>
      </c>
      <c r="C77" s="36" t="s">
        <v>62</v>
      </c>
      <c r="D77" s="40">
        <v>5029</v>
      </c>
      <c r="E77" s="22"/>
      <c r="F77" s="10">
        <f t="shared" ref="F77:F87" si="10">SUM(D77*E77)</f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10.8" customHeight="1" x14ac:dyDescent="0.25">
      <c r="A78" s="11">
        <v>67</v>
      </c>
      <c r="B78" s="39" t="s">
        <v>63</v>
      </c>
      <c r="C78" s="36" t="s">
        <v>62</v>
      </c>
      <c r="D78" s="40">
        <v>5029</v>
      </c>
      <c r="E78" s="22"/>
      <c r="F78" s="10">
        <f t="shared" si="1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21.6" customHeight="1" x14ac:dyDescent="0.25">
      <c r="A79" s="11">
        <v>68</v>
      </c>
      <c r="B79" s="39" t="s">
        <v>93</v>
      </c>
      <c r="C79" s="36" t="s">
        <v>77</v>
      </c>
      <c r="D79" s="40">
        <v>1513</v>
      </c>
      <c r="E79" s="22"/>
      <c r="F79" s="10">
        <f t="shared" si="1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10.8" customHeight="1" x14ac:dyDescent="0.25">
      <c r="A80" s="11">
        <v>69</v>
      </c>
      <c r="B80" s="39" t="s">
        <v>94</v>
      </c>
      <c r="C80" s="36" t="s">
        <v>13</v>
      </c>
      <c r="D80" s="38">
        <v>1</v>
      </c>
      <c r="E80" s="22"/>
      <c r="F80" s="10">
        <f t="shared" si="1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21.6" customHeight="1" x14ac:dyDescent="0.25">
      <c r="A81" s="11">
        <v>70</v>
      </c>
      <c r="B81" s="39" t="s">
        <v>65</v>
      </c>
      <c r="C81" s="36" t="s">
        <v>13</v>
      </c>
      <c r="D81" s="38">
        <v>1</v>
      </c>
      <c r="E81" s="22"/>
      <c r="F81" s="10">
        <f t="shared" ref="F81:F86" si="11">SUM(D81*E81)</f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10.8" customHeight="1" x14ac:dyDescent="0.25">
      <c r="A82" s="11">
        <v>71</v>
      </c>
      <c r="B82" s="39" t="s">
        <v>35</v>
      </c>
      <c r="C82" s="36" t="s">
        <v>13</v>
      </c>
      <c r="D82" s="38">
        <v>15</v>
      </c>
      <c r="E82" s="22"/>
      <c r="F82" s="10">
        <f t="shared" si="11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10.8" customHeight="1" x14ac:dyDescent="0.25">
      <c r="A83" s="11">
        <v>72</v>
      </c>
      <c r="B83" s="39" t="s">
        <v>95</v>
      </c>
      <c r="C83" s="36" t="s">
        <v>14</v>
      </c>
      <c r="D83" s="38">
        <v>6</v>
      </c>
      <c r="E83" s="22"/>
      <c r="F83" s="10">
        <f>SUM(D83*E83)</f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10.8" customHeight="1" x14ac:dyDescent="0.25">
      <c r="A84" s="11">
        <v>73</v>
      </c>
      <c r="B84" s="39" t="s">
        <v>68</v>
      </c>
      <c r="C84" s="36" t="s">
        <v>14</v>
      </c>
      <c r="D84" s="38">
        <v>100</v>
      </c>
      <c r="E84" s="22"/>
      <c r="F84" s="10">
        <f t="shared" si="11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10.8" customHeight="1" x14ac:dyDescent="0.25">
      <c r="A85" s="11">
        <v>74</v>
      </c>
      <c r="B85" s="39" t="s">
        <v>69</v>
      </c>
      <c r="C85" s="36" t="s">
        <v>14</v>
      </c>
      <c r="D85" s="38">
        <v>38</v>
      </c>
      <c r="E85" s="22"/>
      <c r="F85" s="10">
        <f t="shared" si="11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10.8" customHeight="1" x14ac:dyDescent="0.25">
      <c r="A86" s="11">
        <v>75</v>
      </c>
      <c r="B86" s="39" t="s">
        <v>96</v>
      </c>
      <c r="C86" s="36" t="s">
        <v>14</v>
      </c>
      <c r="D86" s="38">
        <v>18</v>
      </c>
      <c r="E86" s="22"/>
      <c r="F86" s="10">
        <f t="shared" si="11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10.8" customHeight="1" x14ac:dyDescent="0.25">
      <c r="A87" s="11">
        <v>76</v>
      </c>
      <c r="B87" s="39" t="s">
        <v>71</v>
      </c>
      <c r="C87" s="36" t="s">
        <v>36</v>
      </c>
      <c r="D87" s="38">
        <v>11</v>
      </c>
      <c r="E87" s="22"/>
      <c r="F87" s="10">
        <f t="shared" si="1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10.8" customHeight="1" x14ac:dyDescent="0.25">
      <c r="A88" s="11">
        <v>77</v>
      </c>
      <c r="B88" s="39" t="s">
        <v>72</v>
      </c>
      <c r="C88" s="36" t="s">
        <v>36</v>
      </c>
      <c r="D88" s="38">
        <v>3</v>
      </c>
      <c r="E88" s="22"/>
      <c r="F88" s="10">
        <f t="shared" ref="F88" si="12">SUM(D88*E88)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10.8" customHeight="1" x14ac:dyDescent="0.25">
      <c r="A89" s="11">
        <v>78</v>
      </c>
      <c r="B89" s="39" t="s">
        <v>97</v>
      </c>
      <c r="C89" s="36" t="s">
        <v>36</v>
      </c>
      <c r="D89" s="38">
        <v>1</v>
      </c>
      <c r="E89" s="22"/>
      <c r="F89" s="10">
        <f t="shared" ref="F89:F131" si="13">SUM(D89*E89)</f>
        <v>0</v>
      </c>
      <c r="G89" s="1"/>
      <c r="H89" s="1"/>
      <c r="I89" s="1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10.8" customHeight="1" x14ac:dyDescent="0.25">
      <c r="A90" s="11">
        <v>79</v>
      </c>
      <c r="B90" s="35" t="s">
        <v>98</v>
      </c>
      <c r="C90" s="56" t="s">
        <v>13</v>
      </c>
      <c r="D90" s="38">
        <v>2</v>
      </c>
      <c r="E90" s="22"/>
      <c r="F90" s="10">
        <f t="shared" si="13"/>
        <v>0</v>
      </c>
      <c r="G90" s="1"/>
      <c r="H90" s="1"/>
      <c r="I90" s="1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10.8" customHeight="1" x14ac:dyDescent="0.25">
      <c r="A91" s="11">
        <v>80</v>
      </c>
      <c r="B91" s="39" t="s">
        <v>74</v>
      </c>
      <c r="C91" s="36" t="s">
        <v>13</v>
      </c>
      <c r="D91" s="38">
        <v>10</v>
      </c>
      <c r="E91" s="22"/>
      <c r="F91" s="10">
        <f t="shared" si="13"/>
        <v>0</v>
      </c>
      <c r="G91" s="1"/>
      <c r="H91" s="1"/>
      <c r="I91" s="1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10.8" customHeight="1" x14ac:dyDescent="0.25">
      <c r="A92" s="11">
        <v>81</v>
      </c>
      <c r="B92" s="39" t="s">
        <v>75</v>
      </c>
      <c r="C92" s="36" t="s">
        <v>14</v>
      </c>
      <c r="D92" s="40">
        <v>2291</v>
      </c>
      <c r="E92" s="22"/>
      <c r="F92" s="10">
        <f t="shared" si="13"/>
        <v>0</v>
      </c>
      <c r="G92" s="1"/>
      <c r="H92" s="1"/>
      <c r="I92" s="1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10.8" customHeight="1" x14ac:dyDescent="0.25">
      <c r="A93" s="11">
        <v>82</v>
      </c>
      <c r="B93" s="39" t="s">
        <v>37</v>
      </c>
      <c r="C93" s="36" t="s">
        <v>13</v>
      </c>
      <c r="D93" s="40">
        <v>16</v>
      </c>
      <c r="E93" s="22"/>
      <c r="F93" s="10">
        <f t="shared" si="13"/>
        <v>0</v>
      </c>
      <c r="G93" s="1"/>
      <c r="H93" s="1"/>
      <c r="I93" s="1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21.6" customHeight="1" x14ac:dyDescent="0.25">
      <c r="A94" s="11">
        <v>83</v>
      </c>
      <c r="B94" s="39" t="s">
        <v>76</v>
      </c>
      <c r="C94" s="36" t="s">
        <v>77</v>
      </c>
      <c r="D94" s="40">
        <v>19616</v>
      </c>
      <c r="E94" s="22"/>
      <c r="F94" s="10">
        <f t="shared" si="13"/>
        <v>0</v>
      </c>
      <c r="G94" s="1"/>
      <c r="H94" s="1"/>
      <c r="I94" s="1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10.8" customHeight="1" x14ac:dyDescent="0.25">
      <c r="A95" s="11">
        <v>84</v>
      </c>
      <c r="B95" s="39" t="s">
        <v>99</v>
      </c>
      <c r="C95" s="36" t="s">
        <v>62</v>
      </c>
      <c r="D95" s="40">
        <v>90</v>
      </c>
      <c r="E95" s="22"/>
      <c r="F95" s="10">
        <f t="shared" si="13"/>
        <v>0</v>
      </c>
      <c r="G95" s="1"/>
      <c r="H95" s="1"/>
      <c r="I95" s="1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0.8" customHeight="1" x14ac:dyDescent="0.25">
      <c r="A96" s="11">
        <v>85</v>
      </c>
      <c r="B96" s="39" t="s">
        <v>78</v>
      </c>
      <c r="C96" s="36" t="s">
        <v>62</v>
      </c>
      <c r="D96" s="40">
        <v>2575.48</v>
      </c>
      <c r="E96" s="22"/>
      <c r="F96" s="10">
        <f t="shared" si="13"/>
        <v>0</v>
      </c>
      <c r="G96" s="1"/>
      <c r="H96" s="1"/>
      <c r="I96" s="1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10.8" customHeight="1" x14ac:dyDescent="0.25">
      <c r="A97" s="11">
        <v>86</v>
      </c>
      <c r="B97" s="39" t="s">
        <v>79</v>
      </c>
      <c r="C97" s="36" t="s">
        <v>62</v>
      </c>
      <c r="D97" s="40">
        <v>2575.48</v>
      </c>
      <c r="E97" s="22"/>
      <c r="F97" s="10">
        <f>SUM(D97*E97)</f>
        <v>0</v>
      </c>
      <c r="G97" s="1"/>
      <c r="H97" s="1"/>
      <c r="I97" s="1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10.8" customHeight="1" x14ac:dyDescent="0.25">
      <c r="A98" s="11">
        <v>87</v>
      </c>
      <c r="B98" s="39" t="s">
        <v>80</v>
      </c>
      <c r="C98" s="36" t="s">
        <v>77</v>
      </c>
      <c r="D98" s="40">
        <v>8584.9333333333343</v>
      </c>
      <c r="E98" s="22"/>
      <c r="F98" s="10">
        <f t="shared" si="13"/>
        <v>0</v>
      </c>
      <c r="G98" s="1"/>
      <c r="H98" s="1"/>
      <c r="I98" s="1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21.6" customHeight="1" x14ac:dyDescent="0.25">
      <c r="A99" s="11">
        <v>88</v>
      </c>
      <c r="B99" s="42" t="s">
        <v>81</v>
      </c>
      <c r="C99" s="36" t="s">
        <v>77</v>
      </c>
      <c r="D99" s="40">
        <v>9845</v>
      </c>
      <c r="E99" s="22"/>
      <c r="F99" s="10">
        <f t="shared" si="13"/>
        <v>0</v>
      </c>
      <c r="G99" s="1"/>
      <c r="H99" s="1"/>
      <c r="I99" s="1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21.6" customHeight="1" x14ac:dyDescent="0.25">
      <c r="A100" s="11">
        <v>89</v>
      </c>
      <c r="B100" s="57" t="s">
        <v>100</v>
      </c>
      <c r="C100" s="36" t="s">
        <v>77</v>
      </c>
      <c r="D100" s="40">
        <v>1710</v>
      </c>
      <c r="E100" s="22"/>
      <c r="F100" s="10">
        <f t="shared" si="13"/>
        <v>0</v>
      </c>
      <c r="G100" s="1"/>
      <c r="H100" s="1"/>
      <c r="I100" s="1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21.6" customHeight="1" x14ac:dyDescent="0.25">
      <c r="A101" s="11">
        <v>90</v>
      </c>
      <c r="B101" s="43" t="s">
        <v>82</v>
      </c>
      <c r="C101" s="36" t="s">
        <v>62</v>
      </c>
      <c r="D101" s="40">
        <v>1091.77</v>
      </c>
      <c r="E101" s="22"/>
      <c r="F101" s="10">
        <f t="shared" si="13"/>
        <v>0</v>
      </c>
      <c r="G101" s="1"/>
      <c r="H101" s="1"/>
      <c r="I101" s="1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21.6" customHeight="1" x14ac:dyDescent="0.25">
      <c r="A102" s="11">
        <v>91</v>
      </c>
      <c r="B102" s="44" t="s">
        <v>83</v>
      </c>
      <c r="C102" s="36" t="s">
        <v>62</v>
      </c>
      <c r="D102" s="40">
        <v>2117.1400000000003</v>
      </c>
      <c r="E102" s="22"/>
      <c r="F102" s="10">
        <f t="shared" si="13"/>
        <v>0</v>
      </c>
      <c r="G102" s="1"/>
      <c r="H102" s="1"/>
      <c r="I102" s="1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21.6" customHeight="1" x14ac:dyDescent="0.25">
      <c r="A103" s="11">
        <v>92</v>
      </c>
      <c r="B103" s="44" t="s">
        <v>110</v>
      </c>
      <c r="C103" s="36" t="s">
        <v>62</v>
      </c>
      <c r="D103" s="40">
        <v>734.16000000000008</v>
      </c>
      <c r="E103" s="22"/>
      <c r="F103" s="10">
        <f t="shared" si="13"/>
        <v>0</v>
      </c>
      <c r="G103" s="1"/>
      <c r="H103" s="1"/>
      <c r="I103" s="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93</v>
      </c>
      <c r="B104" s="45" t="s">
        <v>45</v>
      </c>
      <c r="C104" s="46" t="s">
        <v>13</v>
      </c>
      <c r="D104" s="47">
        <v>13</v>
      </c>
      <c r="E104" s="22"/>
      <c r="F104" s="10">
        <f t="shared" si="13"/>
        <v>0</v>
      </c>
      <c r="G104" s="1"/>
      <c r="H104" s="1"/>
      <c r="I104" s="1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10.8" customHeight="1" x14ac:dyDescent="0.25">
      <c r="A105" s="11">
        <v>94</v>
      </c>
      <c r="B105" s="55" t="s">
        <v>84</v>
      </c>
      <c r="C105" s="36" t="s">
        <v>62</v>
      </c>
      <c r="D105" s="40">
        <v>195</v>
      </c>
      <c r="E105" s="22"/>
      <c r="F105" s="10">
        <f t="shared" si="13"/>
        <v>0</v>
      </c>
      <c r="G105" s="1"/>
      <c r="H105" s="1"/>
      <c r="I105" s="1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21.6" customHeight="1" x14ac:dyDescent="0.25">
      <c r="A106" s="11">
        <v>95</v>
      </c>
      <c r="B106" s="48" t="s">
        <v>47</v>
      </c>
      <c r="C106" s="46" t="s">
        <v>77</v>
      </c>
      <c r="D106" s="47">
        <v>1200</v>
      </c>
      <c r="E106" s="22"/>
      <c r="F106" s="10">
        <f t="shared" si="13"/>
        <v>0</v>
      </c>
      <c r="G106" s="1"/>
      <c r="H106" s="1"/>
      <c r="I106" s="1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32.4" customHeight="1" x14ac:dyDescent="0.25">
      <c r="A107" s="11">
        <v>96</v>
      </c>
      <c r="B107" s="32" t="s">
        <v>101</v>
      </c>
      <c r="C107" s="46" t="s">
        <v>77</v>
      </c>
      <c r="D107" s="47">
        <v>100</v>
      </c>
      <c r="E107" s="22"/>
      <c r="F107" s="10">
        <f t="shared" si="13"/>
        <v>0</v>
      </c>
      <c r="G107" s="1"/>
      <c r="H107" s="1"/>
      <c r="I107" s="1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21.6" customHeight="1" x14ac:dyDescent="0.25">
      <c r="A108" s="11">
        <v>97</v>
      </c>
      <c r="B108" s="49" t="s">
        <v>85</v>
      </c>
      <c r="C108" s="46" t="s">
        <v>62</v>
      </c>
      <c r="D108" s="47">
        <v>390</v>
      </c>
      <c r="E108" s="22"/>
      <c r="F108" s="10">
        <f t="shared" si="13"/>
        <v>0</v>
      </c>
      <c r="G108" s="1"/>
      <c r="H108" s="1"/>
      <c r="I108" s="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98</v>
      </c>
      <c r="B109" s="53" t="s">
        <v>87</v>
      </c>
      <c r="C109" s="46" t="s">
        <v>13</v>
      </c>
      <c r="D109" s="51">
        <v>1</v>
      </c>
      <c r="E109" s="22"/>
      <c r="F109" s="10">
        <f t="shared" si="13"/>
        <v>0</v>
      </c>
      <c r="G109" s="1"/>
      <c r="H109" s="1"/>
      <c r="I109" s="1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10.8" customHeight="1" x14ac:dyDescent="0.25">
      <c r="A110" s="11">
        <v>99</v>
      </c>
      <c r="B110" s="55" t="s">
        <v>84</v>
      </c>
      <c r="C110" s="36" t="s">
        <v>62</v>
      </c>
      <c r="D110" s="41">
        <v>270</v>
      </c>
      <c r="E110" s="22"/>
      <c r="F110" s="10">
        <f t="shared" si="13"/>
        <v>0</v>
      </c>
      <c r="G110" s="1"/>
      <c r="H110" s="1"/>
      <c r="I110" s="1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21.6" customHeight="1" x14ac:dyDescent="0.25">
      <c r="A111" s="11">
        <v>100</v>
      </c>
      <c r="B111" s="48" t="s">
        <v>47</v>
      </c>
      <c r="C111" s="46" t="s">
        <v>77</v>
      </c>
      <c r="D111" s="51">
        <v>770</v>
      </c>
      <c r="E111" s="22"/>
      <c r="F111" s="10">
        <f t="shared" si="13"/>
        <v>0</v>
      </c>
      <c r="G111" s="1"/>
      <c r="H111" s="1"/>
      <c r="I111" s="1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21.6" customHeight="1" x14ac:dyDescent="0.25">
      <c r="A112" s="11">
        <v>101</v>
      </c>
      <c r="B112" s="49" t="s">
        <v>88</v>
      </c>
      <c r="C112" s="46" t="s">
        <v>62</v>
      </c>
      <c r="D112" s="52">
        <v>70</v>
      </c>
      <c r="E112" s="22"/>
      <c r="F112" s="10">
        <f t="shared" ref="F112:F130" si="14">SUM(D112*E112)</f>
        <v>0</v>
      </c>
      <c r="G112" s="1"/>
      <c r="H112" s="1"/>
      <c r="I112" s="1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21.6" customHeight="1" x14ac:dyDescent="0.25">
      <c r="A113" s="11">
        <v>102</v>
      </c>
      <c r="B113" s="49" t="s">
        <v>89</v>
      </c>
      <c r="C113" s="46" t="s">
        <v>62</v>
      </c>
      <c r="D113" s="51">
        <v>154</v>
      </c>
      <c r="E113" s="22"/>
      <c r="F113" s="10">
        <f t="shared" si="14"/>
        <v>0</v>
      </c>
      <c r="G113" s="1"/>
      <c r="H113" s="1"/>
      <c r="I113" s="1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21.6" customHeight="1" x14ac:dyDescent="0.25">
      <c r="A114" s="11">
        <v>103</v>
      </c>
      <c r="B114" s="45" t="s">
        <v>46</v>
      </c>
      <c r="C114" s="46" t="s">
        <v>13</v>
      </c>
      <c r="D114" s="51">
        <v>1</v>
      </c>
      <c r="E114" s="22"/>
      <c r="F114" s="10">
        <f t="shared" si="14"/>
        <v>0</v>
      </c>
      <c r="G114" s="1"/>
      <c r="H114" s="1"/>
      <c r="I114" s="1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s="4" customFormat="1" ht="10.8" customHeight="1" x14ac:dyDescent="0.25">
      <c r="A115" s="11">
        <v>104</v>
      </c>
      <c r="B115" s="55" t="s">
        <v>84</v>
      </c>
      <c r="C115" s="36" t="s">
        <v>62</v>
      </c>
      <c r="D115" s="41">
        <v>210</v>
      </c>
      <c r="E115" s="22"/>
      <c r="F115" s="10">
        <f t="shared" si="14"/>
        <v>0</v>
      </c>
      <c r="G115" s="1"/>
      <c r="H115" s="1"/>
      <c r="I115" s="1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s="4" customFormat="1" ht="21.6" customHeight="1" x14ac:dyDescent="0.25">
      <c r="A116" s="11">
        <v>105</v>
      </c>
      <c r="B116" s="48" t="s">
        <v>47</v>
      </c>
      <c r="C116" s="46" t="s">
        <v>77</v>
      </c>
      <c r="D116" s="51">
        <v>600</v>
      </c>
      <c r="E116" s="22"/>
      <c r="F116" s="10">
        <f t="shared" si="14"/>
        <v>0</v>
      </c>
      <c r="G116" s="1"/>
      <c r="H116" s="1"/>
      <c r="I116" s="1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s="4" customFormat="1" ht="21.6" customHeight="1" x14ac:dyDescent="0.25">
      <c r="A117" s="11">
        <v>106</v>
      </c>
      <c r="B117" s="49" t="s">
        <v>88</v>
      </c>
      <c r="C117" s="46" t="s">
        <v>62</v>
      </c>
      <c r="D117" s="52">
        <v>55</v>
      </c>
      <c r="E117" s="22"/>
      <c r="F117" s="10">
        <f t="shared" si="14"/>
        <v>0</v>
      </c>
      <c r="G117" s="1"/>
      <c r="H117" s="1"/>
      <c r="I117" s="1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50" s="4" customFormat="1" ht="21.6" customHeight="1" x14ac:dyDescent="0.25">
      <c r="A118" s="11">
        <v>107</v>
      </c>
      <c r="B118" s="49" t="s">
        <v>89</v>
      </c>
      <c r="C118" s="46" t="s">
        <v>62</v>
      </c>
      <c r="D118" s="51">
        <v>120</v>
      </c>
      <c r="E118" s="22"/>
      <c r="F118" s="10">
        <f t="shared" si="14"/>
        <v>0</v>
      </c>
      <c r="G118" s="1"/>
      <c r="H118" s="1"/>
      <c r="I118" s="1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s="4" customFormat="1" ht="21.6" customHeight="1" x14ac:dyDescent="0.25">
      <c r="A119" s="11">
        <v>108</v>
      </c>
      <c r="B119" s="58" t="s">
        <v>109</v>
      </c>
      <c r="C119" s="36" t="s">
        <v>13</v>
      </c>
      <c r="D119" s="59">
        <v>1</v>
      </c>
      <c r="E119" s="22"/>
      <c r="F119" s="10">
        <f t="shared" si="14"/>
        <v>0</v>
      </c>
      <c r="G119" s="1"/>
      <c r="H119" s="1"/>
      <c r="I119" s="1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s="4" customFormat="1" ht="10.8" customHeight="1" x14ac:dyDescent="0.25">
      <c r="A120" s="11">
        <v>109</v>
      </c>
      <c r="B120" s="62" t="s">
        <v>102</v>
      </c>
      <c r="C120" s="36" t="s">
        <v>13</v>
      </c>
      <c r="D120" s="59">
        <v>1</v>
      </c>
      <c r="E120" s="22"/>
      <c r="F120" s="10">
        <f t="shared" si="14"/>
        <v>0</v>
      </c>
      <c r="G120" s="1"/>
      <c r="H120" s="1"/>
      <c r="I120" s="1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s="4" customFormat="1" ht="21.6" customHeight="1" x14ac:dyDescent="0.25">
      <c r="A121" s="11">
        <v>110</v>
      </c>
      <c r="B121" s="62" t="s">
        <v>103</v>
      </c>
      <c r="C121" s="36" t="s">
        <v>62</v>
      </c>
      <c r="D121" s="59">
        <v>320</v>
      </c>
      <c r="E121" s="22"/>
      <c r="F121" s="10">
        <f t="shared" ref="F121:F128" si="15">SUM(D121*E121)</f>
        <v>0</v>
      </c>
      <c r="G121" s="1"/>
      <c r="H121" s="1"/>
      <c r="I121" s="1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10.8" customHeight="1" x14ac:dyDescent="0.25">
      <c r="A122" s="11">
        <v>111</v>
      </c>
      <c r="B122" s="62" t="s">
        <v>104</v>
      </c>
      <c r="C122" s="36" t="s">
        <v>14</v>
      </c>
      <c r="D122" s="59">
        <v>88</v>
      </c>
      <c r="E122" s="22"/>
      <c r="F122" s="10">
        <f t="shared" si="15"/>
        <v>0</v>
      </c>
      <c r="G122" s="1"/>
      <c r="H122" s="1"/>
      <c r="I122" s="1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21.6" customHeight="1" x14ac:dyDescent="0.25">
      <c r="A123" s="11">
        <v>112</v>
      </c>
      <c r="B123" s="60" t="s">
        <v>49</v>
      </c>
      <c r="C123" s="36" t="s">
        <v>62</v>
      </c>
      <c r="D123" s="59">
        <v>90</v>
      </c>
      <c r="E123" s="22"/>
      <c r="F123" s="10">
        <f t="shared" si="15"/>
        <v>0</v>
      </c>
      <c r="G123" s="1"/>
      <c r="H123" s="1"/>
      <c r="I123" s="1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21.6" customHeight="1" x14ac:dyDescent="0.25">
      <c r="A124" s="11">
        <v>113</v>
      </c>
      <c r="B124" s="48" t="s">
        <v>47</v>
      </c>
      <c r="C124" s="46" t="s">
        <v>77</v>
      </c>
      <c r="D124" s="41">
        <v>294</v>
      </c>
      <c r="E124" s="22"/>
      <c r="F124" s="10">
        <f t="shared" si="15"/>
        <v>0</v>
      </c>
      <c r="G124" s="1"/>
      <c r="H124" s="1"/>
      <c r="I124" s="1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21.6" customHeight="1" x14ac:dyDescent="0.25">
      <c r="A125" s="11">
        <v>114</v>
      </c>
      <c r="B125" s="61" t="s">
        <v>105</v>
      </c>
      <c r="C125" s="46" t="s">
        <v>77</v>
      </c>
      <c r="D125" s="59">
        <v>271</v>
      </c>
      <c r="E125" s="22"/>
      <c r="F125" s="10">
        <f t="shared" si="15"/>
        <v>0</v>
      </c>
      <c r="G125" s="1"/>
      <c r="H125" s="1"/>
      <c r="I125" s="1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10.8" customHeight="1" x14ac:dyDescent="0.25">
      <c r="A126" s="11">
        <v>115</v>
      </c>
      <c r="B126" s="62" t="s">
        <v>106</v>
      </c>
      <c r="C126" s="46" t="s">
        <v>77</v>
      </c>
      <c r="D126" s="59">
        <v>294</v>
      </c>
      <c r="E126" s="22"/>
      <c r="F126" s="10">
        <f t="shared" si="15"/>
        <v>0</v>
      </c>
      <c r="G126" s="1"/>
      <c r="H126" s="1"/>
      <c r="I126" s="1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s="4" customFormat="1" ht="21.6" customHeight="1" x14ac:dyDescent="0.25">
      <c r="A127" s="11">
        <v>116</v>
      </c>
      <c r="B127" s="62" t="s">
        <v>107</v>
      </c>
      <c r="C127" s="46" t="s">
        <v>77</v>
      </c>
      <c r="D127" s="59">
        <v>251</v>
      </c>
      <c r="E127" s="22"/>
      <c r="F127" s="10">
        <f t="shared" si="15"/>
        <v>0</v>
      </c>
      <c r="G127" s="1"/>
      <c r="H127" s="1"/>
      <c r="I127" s="1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s="4" customFormat="1" ht="10.8" customHeight="1" x14ac:dyDescent="0.25">
      <c r="A128" s="11">
        <v>117</v>
      </c>
      <c r="B128" s="62" t="s">
        <v>108</v>
      </c>
      <c r="C128" s="46" t="s">
        <v>77</v>
      </c>
      <c r="D128" s="59">
        <v>354</v>
      </c>
      <c r="E128" s="22"/>
      <c r="F128" s="10">
        <f t="shared" si="15"/>
        <v>0</v>
      </c>
      <c r="G128" s="1"/>
      <c r="H128" s="1"/>
      <c r="I128" s="1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198" s="4" customFormat="1" ht="21.6" customHeight="1" x14ac:dyDescent="0.25">
      <c r="A129" s="11">
        <v>118</v>
      </c>
      <c r="B129" s="17" t="s">
        <v>48</v>
      </c>
      <c r="C129" s="23" t="s">
        <v>33</v>
      </c>
      <c r="D129" s="31">
        <v>2</v>
      </c>
      <c r="E129" s="22"/>
      <c r="F129" s="10">
        <f t="shared" si="14"/>
        <v>0</v>
      </c>
      <c r="G129" s="1"/>
      <c r="H129" s="1"/>
      <c r="I129" s="1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198" s="4" customFormat="1" ht="10.8" customHeight="1" x14ac:dyDescent="0.25">
      <c r="A130" s="11">
        <v>119</v>
      </c>
      <c r="B130" s="17" t="s">
        <v>31</v>
      </c>
      <c r="C130" s="24" t="s">
        <v>33</v>
      </c>
      <c r="D130" s="31">
        <v>2</v>
      </c>
      <c r="E130" s="22"/>
      <c r="F130" s="10">
        <f t="shared" si="14"/>
        <v>0</v>
      </c>
      <c r="G130" s="1"/>
      <c r="H130" s="1"/>
      <c r="I130" s="1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198" s="4" customFormat="1" ht="21.6" customHeight="1" x14ac:dyDescent="0.25">
      <c r="A131" s="11">
        <v>120</v>
      </c>
      <c r="B131" s="17" t="s">
        <v>34</v>
      </c>
      <c r="C131" s="24" t="s">
        <v>33</v>
      </c>
      <c r="D131" s="31">
        <v>2</v>
      </c>
      <c r="E131" s="22"/>
      <c r="F131" s="10">
        <f t="shared" si="13"/>
        <v>0</v>
      </c>
      <c r="G131" s="1"/>
      <c r="H131" s="1"/>
      <c r="I131" s="1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198" s="4" customFormat="1" ht="12.6" customHeight="1" x14ac:dyDescent="0.25">
      <c r="A132" s="67" t="s">
        <v>20</v>
      </c>
      <c r="B132" s="68"/>
      <c r="C132" s="68"/>
      <c r="D132" s="68"/>
      <c r="E132" s="68"/>
      <c r="F132" s="69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spans="1:198" s="4" customFormat="1" ht="10.8" customHeight="1" x14ac:dyDescent="0.25">
      <c r="A133" s="11">
        <v>121</v>
      </c>
      <c r="B133" s="25" t="s">
        <v>21</v>
      </c>
      <c r="C133" s="26" t="s">
        <v>13</v>
      </c>
      <c r="D133" s="27">
        <v>2</v>
      </c>
      <c r="E133" s="28"/>
      <c r="F133" s="10">
        <f t="shared" ref="F133:F135" si="16">SUM(D133*E133)</f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198" s="4" customFormat="1" ht="21.6" customHeight="1" x14ac:dyDescent="0.25">
      <c r="A134" s="11">
        <v>122</v>
      </c>
      <c r="B134" s="25" t="s">
        <v>40</v>
      </c>
      <c r="C134" s="26" t="s">
        <v>13</v>
      </c>
      <c r="D134" s="27">
        <v>1</v>
      </c>
      <c r="E134" s="28"/>
      <c r="F134" s="10">
        <f t="shared" si="16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198" s="4" customFormat="1" ht="32.4" customHeight="1" x14ac:dyDescent="0.25">
      <c r="A135" s="11">
        <v>123</v>
      </c>
      <c r="B135" s="25" t="s">
        <v>38</v>
      </c>
      <c r="C135" s="26" t="s">
        <v>22</v>
      </c>
      <c r="D135" s="27">
        <v>1</v>
      </c>
      <c r="E135" s="28"/>
      <c r="F135" s="10">
        <f t="shared" si="16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198" s="15" customFormat="1" ht="10.8" customHeight="1" x14ac:dyDescent="0.25">
      <c r="A136" s="11">
        <v>124</v>
      </c>
      <c r="B136" s="17" t="s">
        <v>29</v>
      </c>
      <c r="C136" s="18" t="s">
        <v>22</v>
      </c>
      <c r="D136" s="29">
        <v>2</v>
      </c>
      <c r="E136" s="20"/>
      <c r="F136" s="10">
        <f t="shared" ref="F136:F137" si="17">SUM(D136*E136)</f>
        <v>0</v>
      </c>
      <c r="G136" s="14"/>
      <c r="H136" s="14"/>
      <c r="I136" s="14"/>
      <c r="J136" s="14"/>
    </row>
    <row r="137" spans="1:198" s="15" customFormat="1" ht="10.8" customHeight="1" x14ac:dyDescent="0.25">
      <c r="A137" s="11">
        <v>125</v>
      </c>
      <c r="B137" s="17" t="s">
        <v>30</v>
      </c>
      <c r="C137" s="18" t="s">
        <v>23</v>
      </c>
      <c r="D137" s="19">
        <v>0.98</v>
      </c>
      <c r="E137" s="20"/>
      <c r="F137" s="10">
        <f t="shared" si="17"/>
        <v>0</v>
      </c>
      <c r="G137" s="14"/>
      <c r="H137" s="14"/>
      <c r="I137" s="14"/>
      <c r="J137" s="14"/>
    </row>
    <row r="138" spans="1:198" s="15" customFormat="1" ht="12.6" customHeight="1" thickBot="1" x14ac:dyDescent="0.3">
      <c r="A138" s="70" t="s">
        <v>53</v>
      </c>
      <c r="B138" s="71"/>
      <c r="C138" s="71"/>
      <c r="D138" s="71"/>
      <c r="E138" s="72"/>
      <c r="F138" s="30">
        <f>SUM(F65:F137)</f>
        <v>0</v>
      </c>
      <c r="G138" s="14"/>
      <c r="H138" s="14"/>
      <c r="I138" s="14"/>
      <c r="J138" s="14"/>
    </row>
    <row r="139" spans="1:198" ht="15" customHeight="1" x14ac:dyDescent="0.25">
      <c r="A139" s="8"/>
      <c r="C139" s="63" t="s">
        <v>2</v>
      </c>
      <c r="D139" s="64"/>
      <c r="E139" s="65">
        <f>F63+F138</f>
        <v>0</v>
      </c>
      <c r="F139" s="66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</row>
    <row r="140" spans="1:198" ht="15" customHeight="1" x14ac:dyDescent="0.25">
      <c r="A140" s="8"/>
      <c r="C140" s="74" t="s">
        <v>8</v>
      </c>
      <c r="D140" s="75"/>
      <c r="E140" s="76">
        <f>E139*0.2</f>
        <v>0</v>
      </c>
      <c r="F140" s="77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</row>
    <row r="141" spans="1:198" ht="15" customHeight="1" thickBot="1" x14ac:dyDescent="0.3">
      <c r="A141" s="12"/>
      <c r="C141" s="63" t="s">
        <v>0</v>
      </c>
      <c r="D141" s="64"/>
      <c r="E141" s="78">
        <f>E139+E140</f>
        <v>0</v>
      </c>
      <c r="F141" s="79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</row>
    <row r="142" spans="1:198" s="13" customFormat="1" ht="12.75" customHeight="1" x14ac:dyDescent="0.25">
      <c r="A142" s="73" t="s">
        <v>9</v>
      </c>
      <c r="B142" s="73"/>
      <c r="C142" s="73"/>
      <c r="D142" s="73"/>
      <c r="E142" s="73"/>
      <c r="F142" s="73"/>
    </row>
    <row r="143" spans="1:198" s="13" customFormat="1" ht="12.75" customHeight="1" x14ac:dyDescent="0.25">
      <c r="A143" s="73" t="s">
        <v>10</v>
      </c>
      <c r="B143" s="73"/>
      <c r="C143" s="73"/>
      <c r="D143" s="73"/>
      <c r="E143" s="73"/>
      <c r="F143" s="73"/>
    </row>
    <row r="144" spans="1:198" s="13" customFormat="1" ht="12.75" customHeight="1" x14ac:dyDescent="0.25">
      <c r="A144" s="73" t="s">
        <v>11</v>
      </c>
      <c r="B144" s="73"/>
      <c r="C144" s="73"/>
      <c r="D144" s="73"/>
      <c r="E144" s="73"/>
      <c r="F144" s="73"/>
    </row>
    <row r="145" spans="1:198" s="13" customFormat="1" ht="12.75" customHeight="1" x14ac:dyDescent="0.25">
      <c r="A145" s="3"/>
      <c r="B145" s="73" t="s">
        <v>12</v>
      </c>
      <c r="C145" s="73"/>
      <c r="D145" s="73"/>
      <c r="E145" s="73"/>
      <c r="F145" s="73"/>
    </row>
    <row r="146" spans="1:198" s="13" customFormat="1" ht="12.75" customHeight="1" x14ac:dyDescent="0.25">
      <c r="A146" s="73" t="s">
        <v>26</v>
      </c>
      <c r="B146" s="73"/>
      <c r="C146" s="73"/>
      <c r="D146" s="73"/>
      <c r="E146" s="73"/>
      <c r="F146" s="73"/>
    </row>
    <row r="147" spans="1:198" s="13" customFormat="1" ht="12.75" customHeight="1" x14ac:dyDescent="0.25">
      <c r="A147" s="73" t="s">
        <v>18</v>
      </c>
      <c r="B147" s="73"/>
      <c r="C147" s="73"/>
      <c r="D147" s="73"/>
      <c r="E147" s="73"/>
      <c r="F147" s="73"/>
    </row>
    <row r="148" spans="1:198" s="13" customFormat="1" ht="12.75" customHeight="1" x14ac:dyDescent="0.25">
      <c r="A148" s="73" t="s">
        <v>17</v>
      </c>
      <c r="B148" s="73"/>
      <c r="C148" s="73"/>
      <c r="D148" s="73"/>
      <c r="E148" s="73"/>
      <c r="F148" s="73"/>
    </row>
    <row r="149" spans="1:198" s="13" customFormat="1" ht="12.75" customHeight="1" x14ac:dyDescent="0.25">
      <c r="A149" s="3"/>
      <c r="B149" s="73" t="s">
        <v>16</v>
      </c>
      <c r="C149" s="73"/>
      <c r="D149" s="73"/>
      <c r="E149" s="73"/>
      <c r="F149" s="73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</row>
    <row r="150" spans="1:198" s="13" customFormat="1" ht="12.75" customHeight="1" x14ac:dyDescent="0.25">
      <c r="A150" s="73" t="s">
        <v>27</v>
      </c>
      <c r="B150" s="73"/>
      <c r="C150" s="73"/>
      <c r="D150" s="73"/>
      <c r="E150" s="73"/>
      <c r="F150" s="73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</row>
    <row r="151" spans="1:198" s="13" customFormat="1" ht="12.75" customHeight="1" x14ac:dyDescent="0.25">
      <c r="A151" s="3"/>
      <c r="B151" s="73" t="s">
        <v>28</v>
      </c>
      <c r="C151" s="73"/>
      <c r="D151" s="73"/>
      <c r="E151" s="73"/>
      <c r="F151" s="73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</row>
    <row r="152" spans="1:198" s="13" customFormat="1" x14ac:dyDescent="0.25">
      <c r="A152" s="73" t="s">
        <v>19</v>
      </c>
      <c r="B152" s="73"/>
      <c r="C152" s="73"/>
      <c r="D152" s="73"/>
      <c r="E152" s="73"/>
      <c r="F152" s="73"/>
    </row>
    <row r="153" spans="1:198" s="13" customFormat="1" x14ac:dyDescent="0.25">
      <c r="A153" s="3"/>
      <c r="B153" s="73" t="s">
        <v>24</v>
      </c>
      <c r="C153" s="73"/>
      <c r="D153" s="73"/>
      <c r="E153" s="73"/>
      <c r="F153" s="73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</row>
    <row r="154" spans="1:198" s="13" customFormat="1" x14ac:dyDescent="0.25">
      <c r="A154" s="3"/>
      <c r="B154" s="73" t="s">
        <v>25</v>
      </c>
      <c r="C154" s="73"/>
      <c r="D154" s="73"/>
      <c r="E154" s="73"/>
      <c r="F154" s="73"/>
    </row>
  </sheetData>
  <mergeCells count="32">
    <mergeCell ref="A8:F8"/>
    <mergeCell ref="A132:F132"/>
    <mergeCell ref="A1:F1"/>
    <mergeCell ref="A5:A7"/>
    <mergeCell ref="B5:B7"/>
    <mergeCell ref="C5:C7"/>
    <mergeCell ref="D5:D6"/>
    <mergeCell ref="E5:E7"/>
    <mergeCell ref="F5:F7"/>
    <mergeCell ref="B154:F154"/>
    <mergeCell ref="B153:F153"/>
    <mergeCell ref="A152:F152"/>
    <mergeCell ref="B151:F151"/>
    <mergeCell ref="A150:F150"/>
    <mergeCell ref="B149:F149"/>
    <mergeCell ref="A148:F148"/>
    <mergeCell ref="A147:F147"/>
    <mergeCell ref="A146:F146"/>
    <mergeCell ref="B145:F145"/>
    <mergeCell ref="C139:D139"/>
    <mergeCell ref="E139:F139"/>
    <mergeCell ref="A57:F57"/>
    <mergeCell ref="A63:E63"/>
    <mergeCell ref="A144:F144"/>
    <mergeCell ref="A143:F143"/>
    <mergeCell ref="A142:F142"/>
    <mergeCell ref="C140:D140"/>
    <mergeCell ref="E140:F140"/>
    <mergeCell ref="C141:D141"/>
    <mergeCell ref="E141:F141"/>
    <mergeCell ref="A64:F64"/>
    <mergeCell ref="A138:E138"/>
  </mergeCells>
  <phoneticPr fontId="2" type="noConversion"/>
  <conditionalFormatting sqref="A57:A62">
    <cfRule type="cellIs" dxfId="3" priority="6" stopIfTrue="1" operator="equal">
      <formula>0</formula>
    </cfRule>
  </conditionalFormatting>
  <conditionalFormatting sqref="A132:A137">
    <cfRule type="cellIs" dxfId="2" priority="23" stopIfTrue="1" operator="equal">
      <formula>0</formula>
    </cfRule>
  </conditionalFormatting>
  <conditionalFormatting sqref="B39">
    <cfRule type="cellIs" dxfId="1" priority="2" stopIfTrue="1" operator="equal">
      <formula>0</formula>
    </cfRule>
  </conditionalFormatting>
  <conditionalFormatting sqref="B10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4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2023-09-29T07:18:56Z</dcterms:modified>
</cp:coreProperties>
</file>